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3" r:id="rId2"/>
  </sheets>
  <calcPr calcId="171027"/>
</workbook>
</file>

<file path=xl/calcChain.xml><?xml version="1.0" encoding="utf-8"?>
<calcChain xmlns="http://schemas.openxmlformats.org/spreadsheetml/2006/main">
  <c r="O55" i="3" l="1"/>
  <c r="O47" i="3"/>
  <c r="O43" i="3"/>
  <c r="O36" i="3"/>
  <c r="O32" i="3"/>
  <c r="O58" i="3" s="1"/>
  <c r="O17" i="3"/>
  <c r="O12" i="3"/>
  <c r="O7" i="3"/>
  <c r="O29" i="3" s="1"/>
  <c r="O60" i="3" l="1"/>
  <c r="O62" i="3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<sst xmlns="http://schemas.openxmlformats.org/spreadsheetml/2006/main" count="184" uniqueCount="158">
  <si>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</si>
  <si>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</si>
  <si>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</si>
  <si>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</si>
  <si>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</si>
  <si>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</si>
  <si>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</si>
  <si>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</si>
  <si>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</si>
  <si>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</si>
  <si>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</si>
  <si>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</si>
  <si>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</si>
  <si>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</si>
  <si>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</si>
  <si>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</si>
  <si>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</si>
  <si>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</si>
  <si>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</si>
  <si>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</si>
  <si>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</si>
  <si>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</si>
  <si>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</si>
  <si>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</si>
  <si>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</si>
  <si>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</si>
  <si>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</si>
  <si>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</si>
  <si>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</si>
  <si>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</si>
  <si>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</si>
  <si>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</si>
  <si>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</si>
  <si>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</si>
  <si>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</si>
  <si>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</si>
  <si>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</si>
  <si>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</si>
  <si>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</si>
  <si>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</si>
  <si>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</si>
  <si>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</si>
  <si>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</si>
  <si>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</si>
  <si>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</si>
  <si>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</si>
  <si>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</si>
  <si>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</si>
  <si>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</si>
  <si>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</si>
  <si>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</si>
  <si>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</si>
  <si>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</si>
  <si>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</si>
  <si>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</si>
  <si>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</si>
  <si>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</si>
  <si>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</si>
  <si>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</si>
  <si>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</si>
  <si>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</si>
  <si>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</si>
  <si>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</si>
  <si>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</si>
  <si>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</si>
  <si>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</si>
  <si>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</si>
  <si>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</si>
  <si>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</si>
  <si>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</si>
  <si>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</si>
  <si>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</si>
  <si>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</si>
  <si>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</si>
  <si>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</si>
  <si>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</si>
  <si>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</si>
  <si>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</si>
  <si>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</si>
  <si>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</si>
  <si>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</si>
  <si>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</si>
  <si>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</si>
  <si>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</si>
  <si>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</si>
  <si>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</si>
  <si>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</si>
  <si>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</si>
  <si>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</si>
  <si>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</si>
  <si>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</si>
  <si>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</si>
  <si>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</si>
  <si>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</si>
  <si>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</si>
  <si>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</si>
  <si>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</si>
  <si>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</si>
  <si>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</si>
  <si>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</si>
  <si>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</si>
  <si>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</si>
  <si>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</si>
  <si>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</si>
  <si>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</si>
  <si>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</si>
  <si>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</si>
  <si>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</si>
  <si>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</si>
  <si>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</si>
  <si>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</si>
  <si>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</si>
  <si>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Gerente General                                                            Contador General</t>
  </si>
  <si>
    <t>BALANCE GENERAL AL 31  DE MARZO 2017</t>
  </si>
  <si>
    <t>ESTADO DE RESULTADOS  DEL 01 DE ENERO  AL 31 DE MARZO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</si>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</sst>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U20" sqref="U20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0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  <c r="O5" s="6"/>
    </row>
    <row r="6" spans="1:20" ht="1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3"/>
      <c r="M6" s="3"/>
      <c r="N6" s="3"/>
      <c r="O6" s="7">
        <f>SUM(M7:M20)</f>
        <v>66371.700000000012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21543.200000000001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4252.3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2252.3000000000002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2000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40576.200000000004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4406.8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36326.300000000003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2228.6999999999998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-2385.6</v>
      </c>
      <c r="M19" s="6"/>
      <c r="N19" s="6"/>
      <c r="O19" s="6"/>
    </row>
    <row r="20" spans="1:16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  <c r="N20" s="3"/>
      <c r="O20" s="7">
        <f>SUM(M21:M34)</f>
        <v>1694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309.39999999999998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18.899999999999999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1017.7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389.3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28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62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1.8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297.5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-41.3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2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3"/>
      <c r="M34" s="3"/>
      <c r="N34" s="3"/>
      <c r="O34" s="7">
        <f>SUM(M35:M51)</f>
        <v>357.2000000000001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271.40000000000009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997.2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183.7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298.39999999999998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-1257.5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85.8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85.8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2" t="s">
        <v>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3"/>
      <c r="M51" s="3"/>
      <c r="N51" s="3"/>
      <c r="O51" s="11">
        <f>SUM(O6+O20+O34)</f>
        <v>68422.900000000009</v>
      </c>
    </row>
    <row r="52" spans="1:16" ht="15" hidden="1" customHeight="1" x14ac:dyDescent="0.25">
      <c r="A52" s="22" t="s">
        <v>47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2" t="s">
        <v>52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3"/>
      <c r="M59" s="3"/>
      <c r="N59" s="3"/>
      <c r="O59" s="7">
        <f>SUM(M60:M62)</f>
        <v>9290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449.4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8840.6</v>
      </c>
      <c r="N61" s="9"/>
      <c r="O61" s="6"/>
    </row>
    <row r="62" spans="1:16" ht="15" customHeight="1" x14ac:dyDescent="0.25">
      <c r="A62" s="22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6"/>
      <c r="O62" s="6"/>
    </row>
    <row r="63" spans="1:16" ht="18" customHeight="1" x14ac:dyDescent="0.25">
      <c r="A63" s="22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"/>
      <c r="M63" s="3"/>
      <c r="N63" s="3"/>
      <c r="O63" s="7">
        <f>SUM(M64:M79)</f>
        <v>51515.1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50787.5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1082.0999999999999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5023.3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33725.199999999997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10340.1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616.79999999999995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365.9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365.9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361.7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2" t="s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3"/>
      <c r="M79" s="3"/>
      <c r="N79" s="3"/>
      <c r="O79" s="7">
        <f>SUM(M80:M97)</f>
        <v>1720.4999999999998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1404.1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2.2999999999999998</v>
      </c>
      <c r="M82" s="6"/>
      <c r="N82" s="6"/>
      <c r="O82" s="6"/>
    </row>
    <row r="83" spans="1:15" ht="15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525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176.7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459.6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30.5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46.5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163.5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57.6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35.299999999999997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4.2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11.2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3" t="s">
        <v>79</v>
      </c>
      <c r="C94" s="23"/>
      <c r="D94" s="23"/>
      <c r="E94" s="23"/>
      <c r="F94" s="23"/>
      <c r="G94" s="23"/>
      <c r="H94" s="23"/>
      <c r="I94" s="23"/>
      <c r="J94" s="23"/>
      <c r="K94" s="9">
        <v>2</v>
      </c>
      <c r="L94" s="8">
        <v>6.8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122.6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136.19999999999999</v>
      </c>
      <c r="N96" s="9"/>
      <c r="O96" s="10"/>
    </row>
    <row r="97" spans="1:16" ht="15" hidden="1" customHeight="1" x14ac:dyDescent="0.25">
      <c r="A97" s="22" t="s">
        <v>82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2" t="s">
        <v>85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3"/>
      <c r="M100" s="3"/>
      <c r="N100" s="3"/>
      <c r="O100" s="11">
        <f>SUM(O63+O79+O97)</f>
        <v>53235.6</v>
      </c>
    </row>
    <row r="101" spans="1:16" ht="21.75" customHeight="1" thickTop="1" x14ac:dyDescent="0.25">
      <c r="A101" s="22" t="s">
        <v>86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3"/>
      <c r="M101" s="3"/>
      <c r="N101" s="3"/>
      <c r="O101" s="3">
        <f>SUM(M102:M116)</f>
        <v>15187.3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279.10000000000002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824.90000000000009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226.8</v>
      </c>
      <c r="M115" s="6"/>
      <c r="N115" s="6"/>
      <c r="O115" s="6"/>
    </row>
    <row r="116" spans="1:16" ht="15" customHeight="1" x14ac:dyDescent="0.25">
      <c r="A116" s="22" t="s">
        <v>100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3"/>
      <c r="M116" s="3"/>
      <c r="N116" s="3"/>
      <c r="O116" s="12">
        <f>SUM(O101)</f>
        <v>15187.3</v>
      </c>
    </row>
    <row r="117" spans="1:16" ht="15" hidden="1" customHeight="1" x14ac:dyDescent="0.25">
      <c r="A117" s="22" t="s">
        <v>101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2" t="s">
        <v>107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3"/>
      <c r="M121" s="3"/>
      <c r="N121" s="3"/>
      <c r="O121" s="11">
        <f>SUM(O63+O79+O97+O101+O117)</f>
        <v>68422.899999999994</v>
      </c>
    </row>
    <row r="122" spans="1:16" ht="20.25" customHeight="1" thickTop="1" x14ac:dyDescent="0.25">
      <c r="A122" s="22" t="s">
        <v>104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3"/>
      <c r="M122" s="3"/>
      <c r="N122" s="3"/>
      <c r="O122" s="7">
        <f>SUM(M123:M125)</f>
        <v>9290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449.4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8840.6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FC9C-F5BF-4CF0-82ED-2C07515016FD}">
  <dimension ref="A1:S77"/>
  <sheetViews>
    <sheetView showGridLines="0" workbookViewId="0">
      <selection activeCell="S18" sqref="S1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0" t="s">
        <v>115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9" ht="15" customHeight="1" x14ac:dyDescent="0.25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"/>
      <c r="M7" s="24"/>
      <c r="N7" s="24"/>
      <c r="O7" s="28">
        <f>SUM(N8:N11)</f>
        <v>2757.5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2571.5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76.400000000000006</v>
      </c>
    </row>
    <row r="10" spans="1:19" ht="15" hidden="1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109.6</v>
      </c>
    </row>
    <row r="12" spans="1:19" ht="15" customHeight="1" x14ac:dyDescent="0.2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24"/>
      <c r="N12" s="24"/>
      <c r="O12" s="28">
        <f>SUM(N13:N16)</f>
        <v>58.9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58.9</v>
      </c>
    </row>
    <row r="17" spans="1:16" ht="15" customHeight="1" x14ac:dyDescent="0.25">
      <c r="A17" s="20" t="s">
        <v>125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24"/>
      <c r="N17" s="24"/>
      <c r="O17" s="28">
        <f>SUM(N18:N29)</f>
        <v>180.70000000000002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175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0.3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5.4</v>
      </c>
    </row>
    <row r="29" spans="1:16" ht="20.25" customHeight="1" thickBot="1" x14ac:dyDescent="0.3">
      <c r="A29" s="20" t="s">
        <v>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"/>
      <c r="M29" s="24"/>
      <c r="N29" s="24"/>
      <c r="O29" s="33">
        <f>SUM(O7+O12+O17)</f>
        <v>2997.1</v>
      </c>
    </row>
    <row r="30" spans="1:16" ht="15.75" thickTop="1" x14ac:dyDescent="0.25"/>
    <row r="31" spans="1:16" ht="15" customHeight="1" x14ac:dyDescent="0.25">
      <c r="A31" s="20" t="s">
        <v>134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6" ht="15" customHeight="1" x14ac:dyDescent="0.25">
      <c r="A32" s="20" t="s">
        <v>135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"/>
      <c r="M32" s="24"/>
      <c r="N32" s="24"/>
      <c r="O32" s="28">
        <f>SUM(N33:N36)</f>
        <v>1011.7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614.1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385.9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11.7</v>
      </c>
    </row>
    <row r="36" spans="1:16" ht="15" customHeight="1" x14ac:dyDescent="0.25">
      <c r="A36" s="20" t="s">
        <v>139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"/>
      <c r="M36" s="24"/>
      <c r="N36" s="24"/>
      <c r="O36" s="28">
        <f>SUM(N37:N43)</f>
        <v>184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184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0" t="s">
        <v>143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"/>
      <c r="M43" s="24"/>
      <c r="N43" s="24"/>
      <c r="O43" s="28">
        <f>SUM(N44:N47)</f>
        <v>1382.3999999999999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766.2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505.4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110.8</v>
      </c>
    </row>
    <row r="47" spans="1:16" ht="15" customHeight="1" x14ac:dyDescent="0.25">
      <c r="A47" s="20" t="s">
        <v>147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"/>
      <c r="M47" s="24"/>
      <c r="N47" s="24"/>
      <c r="O47" s="28">
        <f>SUM(N48:N55)</f>
        <v>18.500000000000004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0.1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17.8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0.6</v>
      </c>
    </row>
    <row r="55" spans="1:16" ht="15" customHeight="1" x14ac:dyDescent="0.25">
      <c r="A55" s="20" t="s">
        <v>153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"/>
      <c r="M55" s="24"/>
      <c r="N55" s="24"/>
      <c r="O55" s="28">
        <f>SUM(N56:N58)</f>
        <v>121.4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108.2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13.2</v>
      </c>
    </row>
    <row r="58" spans="1:16" ht="15" customHeight="1" x14ac:dyDescent="0.25">
      <c r="A58" s="20" t="s">
        <v>155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"/>
      <c r="M58" s="24"/>
      <c r="N58" s="24"/>
      <c r="O58" s="35">
        <f>SUM(O32+O36+O43+O47+O55)</f>
        <v>2718</v>
      </c>
    </row>
    <row r="60" spans="1:16" ht="18" customHeight="1" thickBot="1" x14ac:dyDescent="0.3">
      <c r="A60" s="20" t="s">
        <v>156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"/>
      <c r="M60" s="24"/>
      <c r="N60" s="24"/>
      <c r="O60" s="33">
        <f>SUM(O7+O12+O17-O32-O36-O43-O47-O55)</f>
        <v>279.10000000000002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0" t="s">
        <v>157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17"/>
      <c r="N62" s="17"/>
      <c r="O62" s="37">
        <f>+O60-O61</f>
        <v>279.10000000000002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2017-03-07T14:53:41Z</cp:lastPrinted>
  <dcterms:created xsi:type="dcterms:W3CDTF">2011-03-04T20:56:38Z</dcterms:created>
  <dcterms:modified xsi:type="dcterms:W3CDTF">2017-11-28T17:18:02Z</dcterms:modified>
</cp:coreProperties>
</file>